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How to use" state="visible" r:id="rId4"/>
    <sheet sheetId="2" name="Estimate" state="visible" r:id="rId5"/>
    <sheet sheetId="3" name="Risks &amp; buffers" state="visible" r:id="rId6"/>
  </sheets>
  <calcPr calcId="171027" fullCalcOnLoad="1"/>
</workbook>
</file>

<file path=xl/sharedStrings.xml><?xml version="1.0" encoding="utf-8"?>
<sst xmlns="http://schemas.openxmlformats.org/spreadsheetml/2006/main" count="84" uniqueCount="66">
  <si>
    <t>Software estimation template</t>
  </si>
  <si>
    <t>Free template by Anas Abdullah · anasabdullah.dev</t>
  </si>
  <si>
    <t/>
  </si>
  <si>
    <t>1. In 'Estimate', break the work into deliverables and small tasks (a work breakdown structure). Split any task over a few days.</t>
  </si>
  <si>
    <t>2. Include the work people forget: code review, QA and bug fixing, deployment, documentation, meetings. The example rows show them.</t>
  </si>
  <si>
    <t>3. For each task, ask the person who will build it for three numbers in days: optimistic, most likely, pessimistic.</t>
  </si>
  <si>
    <t>4. The sheet calculates the PERT estimate (O + 4M + P) ÷ 6 and a rough standard deviation (P − O) ÷ 6 for every task.</t>
  </si>
  <si>
    <t>5. In 'Risks &amp; buffers', list real unknowns with a visible buffer each. Mark a buffer 'Released' if the risk doesn't happen.</t>
  </si>
  <si>
    <t>6. The summary at the top of 'Estimate' adds it all up and gives two numbers to share: ~84% and ~95% confidence.</t>
  </si>
  <si>
    <t>7. Share a range with its assumptions and risks, not a single date. Re-estimate when you learn something new.</t>
  </si>
  <si>
    <t>8. As work finishes, fill in 'Actual (days)'. 'Variance' shows which kinds of work you underestimate. Use it for the next estimate.</t>
  </si>
  <si>
    <t>Notes</t>
  </si>
  <si>
    <t>Effort is in person-days. Calendar weeks are a rough guide only: they ignore dependencies, holidays, and people working on other things.</t>
  </si>
  <si>
    <t>Confidence levels assume tasks vary independently, a common simplification. Treat them as a guide, not a guarantee.</t>
  </si>
  <si>
    <t>A red row means the three numbers aren't in order (optimistic ≤ most likely ≤ pessimistic).</t>
  </si>
  <si>
    <t>The example rows show a small web project. Replace them with your own.</t>
  </si>
  <si>
    <t>Google Sheets: File → Import → Upload this file. Dropdowns and formulas carry over.</t>
  </si>
  <si>
    <t>Read the full guide: https://anasabdullah.dev/writing/estimating-software-work</t>
  </si>
  <si>
    <t>Software estimate</t>
  </si>
  <si>
    <t>Fill in the yellow cells and the task rows. Everything else is calculated.</t>
  </si>
  <si>
    <t>Expected effort (sum of PERT estimates)</t>
  </si>
  <si>
    <t>Standard deviation of the total (rough)</t>
  </si>
  <si>
    <t>Risk buffers (not released)</t>
  </si>
  <si>
    <t>Estimate to share, ~84% confidence (days)</t>
  </si>
  <si>
    <t>Safer estimate, ~95% confidence (days)</t>
  </si>
  <si>
    <t>People working in parallel</t>
  </si>
  <si>
    <t>Working days per week</t>
  </si>
  <si>
    <t>Rough calendar weeks (~84%)</t>
  </si>
  <si>
    <t>Deliverable</t>
  </si>
  <si>
    <t>Task</t>
  </si>
  <si>
    <t>Optimistic (days)</t>
  </si>
  <si>
    <t>Most likely (days)</t>
  </si>
  <si>
    <t>Pessimistic (days)</t>
  </si>
  <si>
    <t>PERT estimate (days)</t>
  </si>
  <si>
    <t>Std dev (days)</t>
  </si>
  <si>
    <t>Notes / assumptions</t>
  </si>
  <si>
    <t>Actual (days)</t>
  </si>
  <si>
    <t>Variance</t>
  </si>
  <si>
    <t>Checkout</t>
  </si>
  <si>
    <t>Cart summary screen</t>
  </si>
  <si>
    <t>Design approved</t>
  </si>
  <si>
    <t>Payment provider integration</t>
  </si>
  <si>
    <t>New provider for the team: see risk 1</t>
  </si>
  <si>
    <t>Order confirmation email</t>
  </si>
  <si>
    <t>Email copy from the client</t>
  </si>
  <si>
    <t>User accounts</t>
  </si>
  <si>
    <t>Sign-up and login</t>
  </si>
  <si>
    <t>Password reset</t>
  </si>
  <si>
    <t>Work people forget</t>
  </si>
  <si>
    <t>Code review and fixes from review</t>
  </si>
  <si>
    <t>QA testing and bug fixing</t>
  </si>
  <si>
    <t>Deployment to staging and production</t>
  </si>
  <si>
    <t>Documentation and handover notes</t>
  </si>
  <si>
    <t>Meetings and client clarifications</t>
  </si>
  <si>
    <t>Risks &amp; buffers</t>
  </si>
  <si>
    <t>One visible buffer per real risk. 'Released' buffers drop out of the estimate.</t>
  </si>
  <si>
    <t>Risk / unknown</t>
  </si>
  <si>
    <t>Affects task</t>
  </si>
  <si>
    <t>Buffer (days)</t>
  </si>
  <si>
    <t>Status</t>
  </si>
  <si>
    <t>Plan (spike, question, decision)</t>
  </si>
  <si>
    <t>Team hasn't used this payment provider before</t>
  </si>
  <si>
    <t>Open</t>
  </si>
  <si>
    <t>Run a 1-day spike first, then re-estimate</t>
  </si>
  <si>
    <t>Email copy not final</t>
  </si>
  <si>
    <t>Ask the client for final copy this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</si>
</sst>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+0%;-0%;0%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i/>
    </font>
    <font>
      <b/>
      <color rgb="FF161618"/>
      <sz val="16"/>
    </font>
    <font>
      <i/>
      <color rgb="FF5B5B66"/>
    </font>
    <font>
      <b/>
    </font>
    <font>
      <b/>
      <color rgb="FF161618"/>
    </font>
  </fonts>
  <fills count="4">
    <fill>
      <patternFill patternType="none"/>
    </fill>
    <fill>
      <patternFill patternType="gray125"/>
    </fill>
    <fill>
      <patternFill patternType="solid">
        <fgColor rgb="FFFBBF24"/>
      </patternFill>
    </fill>
    <fill>
      <patternFill patternType="solid">
        <fgColor rgb="FFFEF3C7"/>
      </patternFill>
    </fill>
  </fills>
  <borders count="2">
    <border>
      <left/>
      <right/>
      <top/>
      <bottom/>
      <diagonal/>
    </border>
    <border>
      <left/>
      <right/>
      <top/>
      <bottom style="thin">
        <color rgb="FF16161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5" fillId="3" borderId="0" xfId="0" applyNumberFormat="1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3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7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10</v>
      </c>
    </row>
    <row r="12" spans="1:1" x14ac:dyDescent="0.25">
      <c r="A12" s="3" t="s">
        <v>2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  <row r="18" spans="1:1" x14ac:dyDescent="0.25">
      <c r="A18" s="3" t="s">
        <v>16</v>
      </c>
    </row>
    <row r="19" spans="1:1" x14ac:dyDescent="0.25">
      <c r="A19" s="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workbookViewId="0">
      <pane ySplit="13" topLeftCell="A14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5" width="12" customWidth="1"/>
    <col min="6" max="6" width="13" customWidth="1"/>
    <col min="7" max="7" width="11" customWidth="1"/>
    <col min="8" max="8" width="40" customWidth="1"/>
    <col min="9" max="10" width="11" customWidth="1"/>
  </cols>
  <sheetData>
    <row r="1" ht="26" customHeight="1" spans="1:10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5" t="s">
        <v>19</v>
      </c>
      <c r="B2" s="5"/>
      <c r="C2" s="5"/>
      <c r="D2" s="5"/>
      <c r="E2" s="5"/>
      <c r="F2" s="5"/>
      <c r="G2" s="5"/>
      <c r="H2" s="5"/>
      <c r="I2" s="5"/>
      <c r="J2" s="5"/>
    </row>
    <row r="4" spans="1:3" x14ac:dyDescent="0.25">
      <c r="A4" t="s">
        <v>20</v>
      </c>
      <c r="B4"/>
      <c r="C4" s="6">
        <f>SUM(F14:F80)</f>
      </c>
    </row>
    <row r="5" spans="1:3" x14ac:dyDescent="0.25">
      <c r="A5" t="s">
        <v>21</v>
      </c>
      <c r="B5"/>
      <c r="C5" s="6">
        <f>SQRT(SUMSQ(G14:G80))</f>
      </c>
    </row>
    <row r="6" spans="1:3" x14ac:dyDescent="0.25">
      <c r="A6" t="s">
        <v>22</v>
      </c>
      <c r="B6"/>
      <c r="C6" s="6">
        <f>SUM('Risks &amp; buffers'!C5:C40)-SUMIF('Risks &amp; buffers'!D5:D40,"Released",'Risks &amp; buffers'!C5:C40)</f>
      </c>
    </row>
    <row r="7" spans="1:3" x14ac:dyDescent="0.25">
      <c r="A7" t="s">
        <v>23</v>
      </c>
      <c r="B7"/>
      <c r="C7" s="7">
        <f>C4+C5+C6</f>
      </c>
    </row>
    <row r="8" spans="1:3" x14ac:dyDescent="0.25">
      <c r="A8" t="s">
        <v>24</v>
      </c>
      <c r="B8"/>
      <c r="C8" s="7">
        <f>C4+1.645*C5+C6</f>
      </c>
    </row>
    <row r="9" spans="1:3" x14ac:dyDescent="0.25">
      <c r="A9" t="s">
        <v>25</v>
      </c>
      <c r="B9"/>
      <c r="C9" s="8">
        <v>2</v>
      </c>
    </row>
    <row r="10" spans="1:3" x14ac:dyDescent="0.25">
      <c r="A10" t="s">
        <v>26</v>
      </c>
      <c r="B10"/>
      <c r="C10" s="8">
        <v>5</v>
      </c>
    </row>
    <row r="11" spans="1:3" x14ac:dyDescent="0.25">
      <c r="A11" t="s">
        <v>27</v>
      </c>
      <c r="B11"/>
      <c r="C11" s="6">
        <f>IF(C9*C10=0,"",C7/(C9*C10))</f>
      </c>
    </row>
    <row r="13" ht="34" customHeight="1" spans="1:10" x14ac:dyDescent="0.25">
      <c r="A13" s="9" t="s">
        <v>28</v>
      </c>
      <c r="B13" s="9" t="s">
        <v>29</v>
      </c>
      <c r="C13" s="9" t="s">
        <v>30</v>
      </c>
      <c r="D13" s="9" t="s">
        <v>31</v>
      </c>
      <c r="E13" s="9" t="s">
        <v>32</v>
      </c>
      <c r="F13" s="9" t="s">
        <v>33</v>
      </c>
      <c r="G13" s="9" t="s">
        <v>34</v>
      </c>
      <c r="H13" s="9" t="s">
        <v>35</v>
      </c>
      <c r="I13" s="9" t="s">
        <v>36</v>
      </c>
      <c r="J13" s="9" t="s">
        <v>37</v>
      </c>
    </row>
    <row r="14" spans="1:10" x14ac:dyDescent="0.25">
      <c r="A14" t="s">
        <v>38</v>
      </c>
      <c r="B14" t="s">
        <v>39</v>
      </c>
      <c r="C14" s="10">
        <v>1</v>
      </c>
      <c r="D14" s="10">
        <v>2</v>
      </c>
      <c r="E14" s="10">
        <v>4</v>
      </c>
      <c r="F14" s="6">
        <f>IF(COUNT(C14:E14)&lt;3,"",(C14+4*D14+E14)/6)</f>
      </c>
      <c r="G14" s="10">
        <f>IF(COUNT(C14:E14)&lt;3,"",(E14-C14)/6)</f>
      </c>
      <c r="H14" t="s">
        <v>40</v>
      </c>
      <c r="I14" s="10"/>
      <c r="J14" s="11">
        <f>IF(OR(I14="",F14="",F14=0),"",(I14-F14)/F14)</f>
      </c>
    </row>
    <row r="15" spans="1:10" x14ac:dyDescent="0.25">
      <c r="A15" t="s">
        <v>38</v>
      </c>
      <c r="B15" t="s">
        <v>41</v>
      </c>
      <c r="C15" s="10">
        <v>3</v>
      </c>
      <c r="D15" s="10">
        <v>5</v>
      </c>
      <c r="E15" s="10">
        <v>15</v>
      </c>
      <c r="F15" s="6">
        <f>IF(COUNT(C15:E15)&lt;3,"",(C15+4*D15+E15)/6)</f>
      </c>
      <c r="G15" s="10">
        <f>IF(COUNT(C15:E15)&lt;3,"",(E15-C15)/6)</f>
      </c>
      <c r="H15" t="s">
        <v>42</v>
      </c>
      <c r="I15" s="10"/>
      <c r="J15" s="11">
        <f>IF(OR(I15="",F15="",F15=0),"",(I15-F15)/F15)</f>
      </c>
    </row>
    <row r="16" spans="1:10" x14ac:dyDescent="0.25">
      <c r="A16" t="s">
        <v>38</v>
      </c>
      <c r="B16" t="s">
        <v>43</v>
      </c>
      <c r="C16" s="10">
        <v>0.5</v>
      </c>
      <c r="D16" s="10">
        <v>1</v>
      </c>
      <c r="E16" s="10">
        <v>2</v>
      </c>
      <c r="F16" s="6">
        <f>IF(COUNT(C16:E16)&lt;3,"",(C16+4*D16+E16)/6)</f>
      </c>
      <c r="G16" s="10">
        <f>IF(COUNT(C16:E16)&lt;3,"",(E16-C16)/6)</f>
      </c>
      <c r="H16" t="s">
        <v>44</v>
      </c>
      <c r="I16" s="10"/>
      <c r="J16" s="11">
        <f>IF(OR(I16="",F16="",F16=0),"",(I16-F16)/F16)</f>
      </c>
    </row>
    <row r="17" spans="1:10" x14ac:dyDescent="0.25">
      <c r="A17" t="s">
        <v>45</v>
      </c>
      <c r="B17" t="s">
        <v>46</v>
      </c>
      <c r="C17" s="10">
        <v>2</v>
      </c>
      <c r="D17" s="10">
        <v>3</v>
      </c>
      <c r="E17" s="10">
        <v>5</v>
      </c>
      <c r="F17" s="6">
        <f>IF(COUNT(C17:E17)&lt;3,"",(C17+4*D17+E17)/6)</f>
      </c>
      <c r="G17" s="10">
        <f>IF(COUNT(C17:E17)&lt;3,"",(E17-C17)/6)</f>
      </c>
      <c r="H17" t="s">
        <v>2</v>
      </c>
      <c r="I17" s="10"/>
      <c r="J17" s="11">
        <f>IF(OR(I17="",F17="",F17=0),"",(I17-F17)/F17)</f>
      </c>
    </row>
    <row r="18" spans="1:10" x14ac:dyDescent="0.25">
      <c r="A18" t="s">
        <v>45</v>
      </c>
      <c r="B18" t="s">
        <v>47</v>
      </c>
      <c r="C18" s="10">
        <v>1</v>
      </c>
      <c r="D18" s="10">
        <v>1.5</v>
      </c>
      <c r="E18" s="10">
        <v>3</v>
      </c>
      <c r="F18" s="6">
        <f>IF(COUNT(C18:E18)&lt;3,"",(C18+4*D18+E18)/6)</f>
      </c>
      <c r="G18" s="10">
        <f>IF(COUNT(C18:E18)&lt;3,"",(E18-C18)/6)</f>
      </c>
      <c r="H18" t="s">
        <v>2</v>
      </c>
      <c r="I18" s="10"/>
      <c r="J18" s="11">
        <f>IF(OR(I18="",F18="",F18=0),"",(I18-F18)/F18)</f>
      </c>
    </row>
    <row r="19" spans="1:10" x14ac:dyDescent="0.25">
      <c r="A19" t="s">
        <v>48</v>
      </c>
      <c r="B19" t="s">
        <v>49</v>
      </c>
      <c r="C19" s="10">
        <v>1</v>
      </c>
      <c r="D19" s="10">
        <v>1.5</v>
      </c>
      <c r="E19" s="10">
        <v>3</v>
      </c>
      <c r="F19" s="6">
        <f>IF(COUNT(C19:E19)&lt;3,"",(C19+4*D19+E19)/6)</f>
      </c>
      <c r="G19" s="10">
        <f>IF(COUNT(C19:E19)&lt;3,"",(E19-C19)/6)</f>
      </c>
      <c r="H19" t="s">
        <v>2</v>
      </c>
      <c r="I19" s="10"/>
      <c r="J19" s="11">
        <f>IF(OR(I19="",F19="",F19=0),"",(I19-F19)/F19)</f>
      </c>
    </row>
    <row r="20" spans="1:10" x14ac:dyDescent="0.25">
      <c r="A20" t="s">
        <v>48</v>
      </c>
      <c r="B20" t="s">
        <v>50</v>
      </c>
      <c r="C20" s="10">
        <v>2</v>
      </c>
      <c r="D20" s="10">
        <v>3</v>
      </c>
      <c r="E20" s="10">
        <v>6</v>
      </c>
      <c r="F20" s="6">
        <f>IF(COUNT(C20:E20)&lt;3,"",(C20+4*D20+E20)/6)</f>
      </c>
      <c r="G20" s="10">
        <f>IF(COUNT(C20:E20)&lt;3,"",(E20-C20)/6)</f>
      </c>
      <c r="H20" t="s">
        <v>2</v>
      </c>
      <c r="I20" s="10"/>
      <c r="J20" s="11">
        <f>IF(OR(I20="",F20="",F20=0),"",(I20-F20)/F20)</f>
      </c>
    </row>
    <row r="21" spans="1:10" x14ac:dyDescent="0.25">
      <c r="A21" t="s">
        <v>48</v>
      </c>
      <c r="B21" t="s">
        <v>51</v>
      </c>
      <c r="C21" s="10">
        <v>0.5</v>
      </c>
      <c r="D21" s="10">
        <v>1</v>
      </c>
      <c r="E21" s="10">
        <v>2</v>
      </c>
      <c r="F21" s="6">
        <f>IF(COUNT(C21:E21)&lt;3,"",(C21+4*D21+E21)/6)</f>
      </c>
      <c r="G21" s="10">
        <f>IF(COUNT(C21:E21)&lt;3,"",(E21-C21)/6)</f>
      </c>
      <c r="H21" t="s">
        <v>2</v>
      </c>
      <c r="I21" s="10"/>
      <c r="J21" s="11">
        <f>IF(OR(I21="",F21="",F21=0),"",(I21-F21)/F21)</f>
      </c>
    </row>
    <row r="22" spans="1:10" x14ac:dyDescent="0.25">
      <c r="A22" t="s">
        <v>48</v>
      </c>
      <c r="B22" t="s">
        <v>52</v>
      </c>
      <c r="C22" s="10">
        <v>0.5</v>
      </c>
      <c r="D22" s="10">
        <v>1</v>
      </c>
      <c r="E22" s="10">
        <v>2</v>
      </c>
      <c r="F22" s="6">
        <f>IF(COUNT(C22:E22)&lt;3,"",(C22+4*D22+E22)/6)</f>
      </c>
      <c r="G22" s="10">
        <f>IF(COUNT(C22:E22)&lt;3,"",(E22-C22)/6)</f>
      </c>
      <c r="H22" t="s">
        <v>2</v>
      </c>
      <c r="I22" s="10"/>
      <c r="J22" s="11">
        <f>IF(OR(I22="",F22="",F22=0),"",(I22-F22)/F22)</f>
      </c>
    </row>
    <row r="23" spans="1:10" x14ac:dyDescent="0.25">
      <c r="A23" t="s">
        <v>48</v>
      </c>
      <c r="B23" t="s">
        <v>53</v>
      </c>
      <c r="C23" s="10">
        <v>1</v>
      </c>
      <c r="D23" s="10">
        <v>1.5</v>
      </c>
      <c r="E23" s="10">
        <v>3</v>
      </c>
      <c r="F23" s="6">
        <f>IF(COUNT(C23:E23)&lt;3,"",(C23+4*D23+E23)/6)</f>
      </c>
      <c r="G23" s="10">
        <f>IF(COUNT(C23:E23)&lt;3,"",(E23-C23)/6)</f>
      </c>
      <c r="H23" t="s">
        <v>2</v>
      </c>
      <c r="I23" s="10"/>
      <c r="J23" s="11">
        <f>IF(OR(I23="",F23="",F23=0),"",(I23-F23)/F23)</f>
      </c>
    </row>
    <row r="24" spans="3:10" x14ac:dyDescent="0.25">
      <c r="C24" s="10"/>
      <c r="D24" s="10"/>
      <c r="E24" s="10"/>
      <c r="F24" s="6">
        <f>IF(COUNT(C24:E24)&lt;3,"",(C24+4*D24+E24)/6)</f>
      </c>
      <c r="G24" s="10">
        <f>IF(COUNT(C24:E24)&lt;3,"",(E24-C24)/6)</f>
      </c>
      <c r="I24" s="10"/>
      <c r="J24" s="11">
        <f>IF(OR(I24="",F24="",F24=0),"",(I24-F24)/F24)</f>
      </c>
    </row>
    <row r="25" spans="3:10" x14ac:dyDescent="0.25">
      <c r="C25" s="10"/>
      <c r="D25" s="10"/>
      <c r="E25" s="10"/>
      <c r="F25" s="6">
        <f>IF(COUNT(C25:E25)&lt;3,"",(C25+4*D25+E25)/6)</f>
      </c>
      <c r="G25" s="10">
        <f>IF(COUNT(C25:E25)&lt;3,"",(E25-C25)/6)</f>
      </c>
      <c r="I25" s="10"/>
      <c r="J25" s="11">
        <f>IF(OR(I25="",F25="",F25=0),"",(I25-F25)/F25)</f>
      </c>
    </row>
    <row r="26" spans="3:10" x14ac:dyDescent="0.25">
      <c r="C26" s="10"/>
      <c r="D26" s="10"/>
      <c r="E26" s="10"/>
      <c r="F26" s="6">
        <f>IF(COUNT(C26:E26)&lt;3,"",(C26+4*D26+E26)/6)</f>
      </c>
      <c r="G26" s="10">
        <f>IF(COUNT(C26:E26)&lt;3,"",(E26-C26)/6)</f>
      </c>
      <c r="I26" s="10"/>
      <c r="J26" s="11">
        <f>IF(OR(I26="",F26="",F26=0),"",(I26-F26)/F26)</f>
      </c>
    </row>
    <row r="27" spans="3:10" x14ac:dyDescent="0.25">
      <c r="C27" s="10"/>
      <c r="D27" s="10"/>
      <c r="E27" s="10"/>
      <c r="F27" s="6">
        <f>IF(COUNT(C27:E27)&lt;3,"",(C27+4*D27+E27)/6)</f>
      </c>
      <c r="G27" s="10">
        <f>IF(COUNT(C27:E27)&lt;3,"",(E27-C27)/6)</f>
      </c>
      <c r="I27" s="10"/>
      <c r="J27" s="11">
        <f>IF(OR(I27="",F27="",F27=0),"",(I27-F27)/F27)</f>
      </c>
    </row>
    <row r="28" spans="3:10" x14ac:dyDescent="0.25">
      <c r="C28" s="10"/>
      <c r="D28" s="10"/>
      <c r="E28" s="10"/>
      <c r="F28" s="6">
        <f>IF(COUNT(C28:E28)&lt;3,"",(C28+4*D28+E28)/6)</f>
      </c>
      <c r="G28" s="10">
        <f>IF(COUNT(C28:E28)&lt;3,"",(E28-C28)/6)</f>
      </c>
      <c r="I28" s="10"/>
      <c r="J28" s="11">
        <f>IF(OR(I28="",F28="",F28=0),"",(I28-F28)/F28)</f>
      </c>
    </row>
    <row r="29" spans="3:10" x14ac:dyDescent="0.25">
      <c r="C29" s="10"/>
      <c r="D29" s="10"/>
      <c r="E29" s="10"/>
      <c r="F29" s="6">
        <f>IF(COUNT(C29:E29)&lt;3,"",(C29+4*D29+E29)/6)</f>
      </c>
      <c r="G29" s="10">
        <f>IF(COUNT(C29:E29)&lt;3,"",(E29-C29)/6)</f>
      </c>
      <c r="I29" s="10"/>
      <c r="J29" s="11">
        <f>IF(OR(I29="",F29="",F29=0),"",(I29-F29)/F29)</f>
      </c>
    </row>
    <row r="30" spans="3:10" x14ac:dyDescent="0.25">
      <c r="C30" s="10"/>
      <c r="D30" s="10"/>
      <c r="E30" s="10"/>
      <c r="F30" s="6">
        <f>IF(COUNT(C30:E30)&lt;3,"",(C30+4*D30+E30)/6)</f>
      </c>
      <c r="G30" s="10">
        <f>IF(COUNT(C30:E30)&lt;3,"",(E30-C30)/6)</f>
      </c>
      <c r="I30" s="10"/>
      <c r="J30" s="11">
        <f>IF(OR(I30="",F30="",F30=0),"",(I30-F30)/F30)</f>
      </c>
    </row>
    <row r="31" spans="3:10" x14ac:dyDescent="0.25">
      <c r="C31" s="10"/>
      <c r="D31" s="10"/>
      <c r="E31" s="10"/>
      <c r="F31" s="6">
        <f>IF(COUNT(C31:E31)&lt;3,"",(C31+4*D31+E31)/6)</f>
      </c>
      <c r="G31" s="10">
        <f>IF(COUNT(C31:E31)&lt;3,"",(E31-C31)/6)</f>
      </c>
      <c r="I31" s="10"/>
      <c r="J31" s="11">
        <f>IF(OR(I31="",F31="",F31=0),"",(I31-F31)/F31)</f>
      </c>
    </row>
    <row r="32" spans="3:10" x14ac:dyDescent="0.25">
      <c r="C32" s="10"/>
      <c r="D32" s="10"/>
      <c r="E32" s="10"/>
      <c r="F32" s="6">
        <f>IF(COUNT(C32:E32)&lt;3,"",(C32+4*D32+E32)/6)</f>
      </c>
      <c r="G32" s="10">
        <f>IF(COUNT(C32:E32)&lt;3,"",(E32-C32)/6)</f>
      </c>
      <c r="I32" s="10"/>
      <c r="J32" s="11">
        <f>IF(OR(I32="",F32="",F32=0),"",(I32-F32)/F32)</f>
      </c>
    </row>
    <row r="33" spans="3:10" x14ac:dyDescent="0.25">
      <c r="C33" s="10"/>
      <c r="D33" s="10"/>
      <c r="E33" s="10"/>
      <c r="F33" s="6">
        <f>IF(COUNT(C33:E33)&lt;3,"",(C33+4*D33+E33)/6)</f>
      </c>
      <c r="G33" s="10">
        <f>IF(COUNT(C33:E33)&lt;3,"",(E33-C33)/6)</f>
      </c>
      <c r="I33" s="10"/>
      <c r="J33" s="11">
        <f>IF(OR(I33="",F33="",F33=0),"",(I33-F33)/F33)</f>
      </c>
    </row>
    <row r="34" spans="3:10" x14ac:dyDescent="0.25">
      <c r="C34" s="10"/>
      <c r="D34" s="10"/>
      <c r="E34" s="10"/>
      <c r="F34" s="6">
        <f>IF(COUNT(C34:E34)&lt;3,"",(C34+4*D34+E34)/6)</f>
      </c>
      <c r="G34" s="10">
        <f>IF(COUNT(C34:E34)&lt;3,"",(E34-C34)/6)</f>
      </c>
      <c r="I34" s="10"/>
      <c r="J34" s="11">
        <f>IF(OR(I34="",F34="",F34=0),"",(I34-F34)/F34)</f>
      </c>
    </row>
    <row r="35" spans="3:10" x14ac:dyDescent="0.25">
      <c r="C35" s="10"/>
      <c r="D35" s="10"/>
      <c r="E35" s="10"/>
      <c r="F35" s="6">
        <f>IF(COUNT(C35:E35)&lt;3,"",(C35+4*D35+E35)/6)</f>
      </c>
      <c r="G35" s="10">
        <f>IF(COUNT(C35:E35)&lt;3,"",(E35-C35)/6)</f>
      </c>
      <c r="I35" s="10"/>
      <c r="J35" s="11">
        <f>IF(OR(I35="",F35="",F35=0),"",(I35-F35)/F35)</f>
      </c>
    </row>
    <row r="36" spans="3:10" x14ac:dyDescent="0.25">
      <c r="C36" s="10"/>
      <c r="D36" s="10"/>
      <c r="E36" s="10"/>
      <c r="F36" s="6">
        <f>IF(COUNT(C36:E36)&lt;3,"",(C36+4*D36+E36)/6)</f>
      </c>
      <c r="G36" s="10">
        <f>IF(COUNT(C36:E36)&lt;3,"",(E36-C36)/6)</f>
      </c>
      <c r="I36" s="10"/>
      <c r="J36" s="11">
        <f>IF(OR(I36="",F36="",F36=0),"",(I36-F36)/F36)</f>
      </c>
    </row>
    <row r="37" spans="3:10" x14ac:dyDescent="0.25">
      <c r="C37" s="10"/>
      <c r="D37" s="10"/>
      <c r="E37" s="10"/>
      <c r="F37" s="6">
        <f>IF(COUNT(C37:E37)&lt;3,"",(C37+4*D37+E37)/6)</f>
      </c>
      <c r="G37" s="10">
        <f>IF(COUNT(C37:E37)&lt;3,"",(E37-C37)/6)</f>
      </c>
      <c r="I37" s="10"/>
      <c r="J37" s="11">
        <f>IF(OR(I37="",F37="",F37=0),"",(I37-F37)/F37)</f>
      </c>
    </row>
    <row r="38" spans="3:10" x14ac:dyDescent="0.25">
      <c r="C38" s="10"/>
      <c r="D38" s="10"/>
      <c r="E38" s="10"/>
      <c r="F38" s="6">
        <f>IF(COUNT(C38:E38)&lt;3,"",(C38+4*D38+E38)/6)</f>
      </c>
      <c r="G38" s="10">
        <f>IF(COUNT(C38:E38)&lt;3,"",(E38-C38)/6)</f>
      </c>
      <c r="I38" s="10"/>
      <c r="J38" s="11">
        <f>IF(OR(I38="",F38="",F38=0),"",(I38-F38)/F38)</f>
      </c>
    </row>
    <row r="39" spans="3:10" x14ac:dyDescent="0.25">
      <c r="C39" s="10"/>
      <c r="D39" s="10"/>
      <c r="E39" s="10"/>
      <c r="F39" s="6">
        <f>IF(COUNT(C39:E39)&lt;3,"",(C39+4*D39+E39)/6)</f>
      </c>
      <c r="G39" s="10">
        <f>IF(COUNT(C39:E39)&lt;3,"",(E39-C39)/6)</f>
      </c>
      <c r="I39" s="10"/>
      <c r="J39" s="11">
        <f>IF(OR(I39="",F39="",F39=0),"",(I39-F39)/F39)</f>
      </c>
    </row>
    <row r="40" spans="3:10" x14ac:dyDescent="0.25">
      <c r="C40" s="10"/>
      <c r="D40" s="10"/>
      <c r="E40" s="10"/>
      <c r="F40" s="6">
        <f>IF(COUNT(C40:E40)&lt;3,"",(C40+4*D40+E40)/6)</f>
      </c>
      <c r="G40" s="10">
        <f>IF(COUNT(C40:E40)&lt;3,"",(E40-C40)/6)</f>
      </c>
      <c r="I40" s="10"/>
      <c r="J40" s="11">
        <f>IF(OR(I40="",F40="",F40=0),"",(I40-F40)/F40)</f>
      </c>
    </row>
    <row r="41" spans="3:10" x14ac:dyDescent="0.25">
      <c r="C41" s="10"/>
      <c r="D41" s="10"/>
      <c r="E41" s="10"/>
      <c r="F41" s="6">
        <f>IF(COUNT(C41:E41)&lt;3,"",(C41+4*D41+E41)/6)</f>
      </c>
      <c r="G41" s="10">
        <f>IF(COUNT(C41:E41)&lt;3,"",(E41-C41)/6)</f>
      </c>
      <c r="I41" s="10"/>
      <c r="J41" s="11">
        <f>IF(OR(I41="",F41="",F41=0),"",(I41-F41)/F41)</f>
      </c>
    </row>
    <row r="42" spans="3:10" x14ac:dyDescent="0.25">
      <c r="C42" s="10"/>
      <c r="D42" s="10"/>
      <c r="E42" s="10"/>
      <c r="F42" s="6">
        <f>IF(COUNT(C42:E42)&lt;3,"",(C42+4*D42+E42)/6)</f>
      </c>
      <c r="G42" s="10">
        <f>IF(COUNT(C42:E42)&lt;3,"",(E42-C42)/6)</f>
      </c>
      <c r="I42" s="10"/>
      <c r="J42" s="11">
        <f>IF(OR(I42="",F42="",F42=0),"",(I42-F42)/F42)</f>
      </c>
    </row>
    <row r="43" spans="3:10" x14ac:dyDescent="0.25">
      <c r="C43" s="10"/>
      <c r="D43" s="10"/>
      <c r="E43" s="10"/>
      <c r="F43" s="6">
        <f>IF(COUNT(C43:E43)&lt;3,"",(C43+4*D43+E43)/6)</f>
      </c>
      <c r="G43" s="10">
        <f>IF(COUNT(C43:E43)&lt;3,"",(E43-C43)/6)</f>
      </c>
      <c r="I43" s="10"/>
      <c r="J43" s="11">
        <f>IF(OR(I43="",F43="",F43=0),"",(I43-F43)/F43)</f>
      </c>
    </row>
    <row r="44" spans="3:10" x14ac:dyDescent="0.25">
      <c r="C44" s="10"/>
      <c r="D44" s="10"/>
      <c r="E44" s="10"/>
      <c r="F44" s="6">
        <f>IF(COUNT(C44:E44)&lt;3,"",(C44+4*D44+E44)/6)</f>
      </c>
      <c r="G44" s="10">
        <f>IF(COUNT(C44:E44)&lt;3,"",(E44-C44)/6)</f>
      </c>
      <c r="I44" s="10"/>
      <c r="J44" s="11">
        <f>IF(OR(I44="",F44="",F44=0),"",(I44-F44)/F44)</f>
      </c>
    </row>
    <row r="45" spans="3:10" x14ac:dyDescent="0.25">
      <c r="C45" s="10"/>
      <c r="D45" s="10"/>
      <c r="E45" s="10"/>
      <c r="F45" s="6">
        <f>IF(COUNT(C45:E45)&lt;3,"",(C45+4*D45+E45)/6)</f>
      </c>
      <c r="G45" s="10">
        <f>IF(COUNT(C45:E45)&lt;3,"",(E45-C45)/6)</f>
      </c>
      <c r="I45" s="10"/>
      <c r="J45" s="11">
        <f>IF(OR(I45="",F45="",F45=0),"",(I45-F45)/F45)</f>
      </c>
    </row>
    <row r="46" spans="3:10" x14ac:dyDescent="0.25">
      <c r="C46" s="10"/>
      <c r="D46" s="10"/>
      <c r="E46" s="10"/>
      <c r="F46" s="6">
        <f>IF(COUNT(C46:E46)&lt;3,"",(C46+4*D46+E46)/6)</f>
      </c>
      <c r="G46" s="10">
        <f>IF(COUNT(C46:E46)&lt;3,"",(E46-C46)/6)</f>
      </c>
      <c r="I46" s="10"/>
      <c r="J46" s="11">
        <f>IF(OR(I46="",F46="",F46=0),"",(I46-F46)/F46)</f>
      </c>
    </row>
    <row r="47" spans="3:10" x14ac:dyDescent="0.25">
      <c r="C47" s="10"/>
      <c r="D47" s="10"/>
      <c r="E47" s="10"/>
      <c r="F47" s="6">
        <f>IF(COUNT(C47:E47)&lt;3,"",(C47+4*D47+E47)/6)</f>
      </c>
      <c r="G47" s="10">
        <f>IF(COUNT(C47:E47)&lt;3,"",(E47-C47)/6)</f>
      </c>
      <c r="I47" s="10"/>
      <c r="J47" s="11">
        <f>IF(OR(I47="",F47="",F47=0),"",(I47-F47)/F47)</f>
      </c>
    </row>
    <row r="48" spans="3:10" x14ac:dyDescent="0.25">
      <c r="C48" s="10"/>
      <c r="D48" s="10"/>
      <c r="E48" s="10"/>
      <c r="F48" s="6">
        <f>IF(COUNT(C48:E48)&lt;3,"",(C48+4*D48+E48)/6)</f>
      </c>
      <c r="G48" s="10">
        <f>IF(COUNT(C48:E48)&lt;3,"",(E48-C48)/6)</f>
      </c>
      <c r="I48" s="10"/>
      <c r="J48" s="11">
        <f>IF(OR(I48="",F48="",F48=0),"",(I48-F48)/F48)</f>
      </c>
    </row>
    <row r="49" spans="3:10" x14ac:dyDescent="0.25">
      <c r="C49" s="10"/>
      <c r="D49" s="10"/>
      <c r="E49" s="10"/>
      <c r="F49" s="6">
        <f>IF(COUNT(C49:E49)&lt;3,"",(C49+4*D49+E49)/6)</f>
      </c>
      <c r="G49" s="10">
        <f>IF(COUNT(C49:E49)&lt;3,"",(E49-C49)/6)</f>
      </c>
      <c r="I49" s="10"/>
      <c r="J49" s="11">
        <f>IF(OR(I49="",F49="",F49=0),"",(I49-F49)/F49)</f>
      </c>
    </row>
    <row r="50" spans="3:10" x14ac:dyDescent="0.25">
      <c r="C50" s="10"/>
      <c r="D50" s="10"/>
      <c r="E50" s="10"/>
      <c r="F50" s="6">
        <f>IF(COUNT(C50:E50)&lt;3,"",(C50+4*D50+E50)/6)</f>
      </c>
      <c r="G50" s="10">
        <f>IF(COUNT(C50:E50)&lt;3,"",(E50-C50)/6)</f>
      </c>
      <c r="I50" s="10"/>
      <c r="J50" s="11">
        <f>IF(OR(I50="",F50="",F50=0),"",(I50-F50)/F50)</f>
      </c>
    </row>
    <row r="51" spans="3:10" x14ac:dyDescent="0.25">
      <c r="C51" s="10"/>
      <c r="D51" s="10"/>
      <c r="E51" s="10"/>
      <c r="F51" s="6">
        <f>IF(COUNT(C51:E51)&lt;3,"",(C51+4*D51+E51)/6)</f>
      </c>
      <c r="G51" s="10">
        <f>IF(COUNT(C51:E51)&lt;3,"",(E51-C51)/6)</f>
      </c>
      <c r="I51" s="10"/>
      <c r="J51" s="11">
        <f>IF(OR(I51="",F51="",F51=0),"",(I51-F51)/F51)</f>
      </c>
    </row>
    <row r="52" spans="3:10" x14ac:dyDescent="0.25">
      <c r="C52" s="10"/>
      <c r="D52" s="10"/>
      <c r="E52" s="10"/>
      <c r="F52" s="6">
        <f>IF(COUNT(C52:E52)&lt;3,"",(C52+4*D52+E52)/6)</f>
      </c>
      <c r="G52" s="10">
        <f>IF(COUNT(C52:E52)&lt;3,"",(E52-C52)/6)</f>
      </c>
      <c r="I52" s="10"/>
      <c r="J52" s="11">
        <f>IF(OR(I52="",F52="",F52=0),"",(I52-F52)/F52)</f>
      </c>
    </row>
    <row r="53" spans="3:10" x14ac:dyDescent="0.25">
      <c r="C53" s="10"/>
      <c r="D53" s="10"/>
      <c r="E53" s="10"/>
      <c r="F53" s="6">
        <f>IF(COUNT(C53:E53)&lt;3,"",(C53+4*D53+E53)/6)</f>
      </c>
      <c r="G53" s="10">
        <f>IF(COUNT(C53:E53)&lt;3,"",(E53-C53)/6)</f>
      </c>
      <c r="I53" s="10"/>
      <c r="J53" s="11">
        <f>IF(OR(I53="",F53="",F53=0),"",(I53-F53)/F53)</f>
      </c>
    </row>
    <row r="54" spans="3:10" x14ac:dyDescent="0.25">
      <c r="C54" s="10"/>
      <c r="D54" s="10"/>
      <c r="E54" s="10"/>
      <c r="F54" s="6">
        <f>IF(COUNT(C54:E54)&lt;3,"",(C54+4*D54+E54)/6)</f>
      </c>
      <c r="G54" s="10">
        <f>IF(COUNT(C54:E54)&lt;3,"",(E54-C54)/6)</f>
      </c>
      <c r="I54" s="10"/>
      <c r="J54" s="11">
        <f>IF(OR(I54="",F54="",F54=0),"",(I54-F54)/F54)</f>
      </c>
    </row>
    <row r="55" spans="3:10" x14ac:dyDescent="0.25">
      <c r="C55" s="10"/>
      <c r="D55" s="10"/>
      <c r="E55" s="10"/>
      <c r="F55" s="6">
        <f>IF(COUNT(C55:E55)&lt;3,"",(C55+4*D55+E55)/6)</f>
      </c>
      <c r="G55" s="10">
        <f>IF(COUNT(C55:E55)&lt;3,"",(E55-C55)/6)</f>
      </c>
      <c r="I55" s="10"/>
      <c r="J55" s="11">
        <f>IF(OR(I55="",F55="",F55=0),"",(I55-F55)/F55)</f>
      </c>
    </row>
    <row r="56" spans="3:10" x14ac:dyDescent="0.25">
      <c r="C56" s="10"/>
      <c r="D56" s="10"/>
      <c r="E56" s="10"/>
      <c r="F56" s="6">
        <f>IF(COUNT(C56:E56)&lt;3,"",(C56+4*D56+E56)/6)</f>
      </c>
      <c r="G56" s="10">
        <f>IF(COUNT(C56:E56)&lt;3,"",(E56-C56)/6)</f>
      </c>
      <c r="I56" s="10"/>
      <c r="J56" s="11">
        <f>IF(OR(I56="",F56="",F56=0),"",(I56-F56)/F56)</f>
      </c>
    </row>
    <row r="57" spans="3:10" x14ac:dyDescent="0.25">
      <c r="C57" s="10"/>
      <c r="D57" s="10"/>
      <c r="E57" s="10"/>
      <c r="F57" s="6">
        <f>IF(COUNT(C57:E57)&lt;3,"",(C57+4*D57+E57)/6)</f>
      </c>
      <c r="G57" s="10">
        <f>IF(COUNT(C57:E57)&lt;3,"",(E57-C57)/6)</f>
      </c>
      <c r="I57" s="10"/>
      <c r="J57" s="11">
        <f>IF(OR(I57="",F57="",F57=0),"",(I57-F57)/F57)</f>
      </c>
    </row>
    <row r="58" spans="3:10" x14ac:dyDescent="0.25">
      <c r="C58" s="10"/>
      <c r="D58" s="10"/>
      <c r="E58" s="10"/>
      <c r="F58" s="6">
        <f>IF(COUNT(C58:E58)&lt;3,"",(C58+4*D58+E58)/6)</f>
      </c>
      <c r="G58" s="10">
        <f>IF(COUNT(C58:E58)&lt;3,"",(E58-C58)/6)</f>
      </c>
      <c r="I58" s="10"/>
      <c r="J58" s="11">
        <f>IF(OR(I58="",F58="",F58=0),"",(I58-F58)/F58)</f>
      </c>
    </row>
    <row r="59" spans="3:10" x14ac:dyDescent="0.25">
      <c r="C59" s="10"/>
      <c r="D59" s="10"/>
      <c r="E59" s="10"/>
      <c r="F59" s="6">
        <f>IF(COUNT(C59:E59)&lt;3,"",(C59+4*D59+E59)/6)</f>
      </c>
      <c r="G59" s="10">
        <f>IF(COUNT(C59:E59)&lt;3,"",(E59-C59)/6)</f>
      </c>
      <c r="I59" s="10"/>
      <c r="J59" s="11">
        <f>IF(OR(I59="",F59="",F59=0),"",(I59-F59)/F59)</f>
      </c>
    </row>
    <row r="60" spans="3:10" x14ac:dyDescent="0.25">
      <c r="C60" s="10"/>
      <c r="D60" s="10"/>
      <c r="E60" s="10"/>
      <c r="F60" s="6">
        <f>IF(COUNT(C60:E60)&lt;3,"",(C60+4*D60+E60)/6)</f>
      </c>
      <c r="G60" s="10">
        <f>IF(COUNT(C60:E60)&lt;3,"",(E60-C60)/6)</f>
      </c>
      <c r="I60" s="10"/>
      <c r="J60" s="11">
        <f>IF(OR(I60="",F60="",F60=0),"",(I60-F60)/F60)</f>
      </c>
    </row>
    <row r="61" spans="3:10" x14ac:dyDescent="0.25">
      <c r="C61" s="10"/>
      <c r="D61" s="10"/>
      <c r="E61" s="10"/>
      <c r="F61" s="6">
        <f>IF(COUNT(C61:E61)&lt;3,"",(C61+4*D61+E61)/6)</f>
      </c>
      <c r="G61" s="10">
        <f>IF(COUNT(C61:E61)&lt;3,"",(E61-C61)/6)</f>
      </c>
      <c r="I61" s="10"/>
      <c r="J61" s="11">
        <f>IF(OR(I61="",F61="",F61=0),"",(I61-F61)/F61)</f>
      </c>
    </row>
    <row r="62" spans="3:10" x14ac:dyDescent="0.25">
      <c r="C62" s="10"/>
      <c r="D62" s="10"/>
      <c r="E62" s="10"/>
      <c r="F62" s="6">
        <f>IF(COUNT(C62:E62)&lt;3,"",(C62+4*D62+E62)/6)</f>
      </c>
      <c r="G62" s="10">
        <f>IF(COUNT(C62:E62)&lt;3,"",(E62-C62)/6)</f>
      </c>
      <c r="I62" s="10"/>
      <c r="J62" s="11">
        <f>IF(OR(I62="",F62="",F62=0),"",(I62-F62)/F62)</f>
      </c>
    </row>
    <row r="63" spans="3:10" x14ac:dyDescent="0.25">
      <c r="C63" s="10"/>
      <c r="D63" s="10"/>
      <c r="E63" s="10"/>
      <c r="F63" s="6">
        <f>IF(COUNT(C63:E63)&lt;3,"",(C63+4*D63+E63)/6)</f>
      </c>
      <c r="G63" s="10">
        <f>IF(COUNT(C63:E63)&lt;3,"",(E63-C63)/6)</f>
      </c>
      <c r="I63" s="10"/>
      <c r="J63" s="11">
        <f>IF(OR(I63="",F63="",F63=0),"",(I63-F63)/F63)</f>
      </c>
    </row>
    <row r="64" spans="3:10" x14ac:dyDescent="0.25">
      <c r="C64" s="10"/>
      <c r="D64" s="10"/>
      <c r="E64" s="10"/>
      <c r="F64" s="6">
        <f>IF(COUNT(C64:E64)&lt;3,"",(C64+4*D64+E64)/6)</f>
      </c>
      <c r="G64" s="10">
        <f>IF(COUNT(C64:E64)&lt;3,"",(E64-C64)/6)</f>
      </c>
      <c r="I64" s="10"/>
      <c r="J64" s="11">
        <f>IF(OR(I64="",F64="",F64=0),"",(I64-F64)/F64)</f>
      </c>
    </row>
    <row r="65" spans="3:10" x14ac:dyDescent="0.25">
      <c r="C65" s="10"/>
      <c r="D65" s="10"/>
      <c r="E65" s="10"/>
      <c r="F65" s="6">
        <f>IF(COUNT(C65:E65)&lt;3,"",(C65+4*D65+E65)/6)</f>
      </c>
      <c r="G65" s="10">
        <f>IF(COUNT(C65:E65)&lt;3,"",(E65-C65)/6)</f>
      </c>
      <c r="I65" s="10"/>
      <c r="J65" s="11">
        <f>IF(OR(I65="",F65="",F65=0),"",(I65-F65)/F65)</f>
      </c>
    </row>
    <row r="66" spans="3:10" x14ac:dyDescent="0.25">
      <c r="C66" s="10"/>
      <c r="D66" s="10"/>
      <c r="E66" s="10"/>
      <c r="F66" s="6">
        <f>IF(COUNT(C66:E66)&lt;3,"",(C66+4*D66+E66)/6)</f>
      </c>
      <c r="G66" s="10">
        <f>IF(COUNT(C66:E66)&lt;3,"",(E66-C66)/6)</f>
      </c>
      <c r="I66" s="10"/>
      <c r="J66" s="11">
        <f>IF(OR(I66="",F66="",F66=0),"",(I66-F66)/F66)</f>
      </c>
    </row>
    <row r="67" spans="3:10" x14ac:dyDescent="0.25">
      <c r="C67" s="10"/>
      <c r="D67" s="10"/>
      <c r="E67" s="10"/>
      <c r="F67" s="6">
        <f>IF(COUNT(C67:E67)&lt;3,"",(C67+4*D67+E67)/6)</f>
      </c>
      <c r="G67" s="10">
        <f>IF(COUNT(C67:E67)&lt;3,"",(E67-C67)/6)</f>
      </c>
      <c r="I67" s="10"/>
      <c r="J67" s="11">
        <f>IF(OR(I67="",F67="",F67=0),"",(I67-F67)/F67)</f>
      </c>
    </row>
    <row r="68" spans="3:10" x14ac:dyDescent="0.25">
      <c r="C68" s="10"/>
      <c r="D68" s="10"/>
      <c r="E68" s="10"/>
      <c r="F68" s="6">
        <f>IF(COUNT(C68:E68)&lt;3,"",(C68+4*D68+E68)/6)</f>
      </c>
      <c r="G68" s="10">
        <f>IF(COUNT(C68:E68)&lt;3,"",(E68-C68)/6)</f>
      </c>
      <c r="I68" s="10"/>
      <c r="J68" s="11">
        <f>IF(OR(I68="",F68="",F68=0),"",(I68-F68)/F68)</f>
      </c>
    </row>
    <row r="69" spans="3:10" x14ac:dyDescent="0.25">
      <c r="C69" s="10"/>
      <c r="D69" s="10"/>
      <c r="E69" s="10"/>
      <c r="F69" s="6">
        <f>IF(COUNT(C69:E69)&lt;3,"",(C69+4*D69+E69)/6)</f>
      </c>
      <c r="G69" s="10">
        <f>IF(COUNT(C69:E69)&lt;3,"",(E69-C69)/6)</f>
      </c>
      <c r="I69" s="10"/>
      <c r="J69" s="11">
        <f>IF(OR(I69="",F69="",F69=0),"",(I69-F69)/F69)</f>
      </c>
    </row>
    <row r="70" spans="3:10" x14ac:dyDescent="0.25">
      <c r="C70" s="10"/>
      <c r="D70" s="10"/>
      <c r="E70" s="10"/>
      <c r="F70" s="6">
        <f>IF(COUNT(C70:E70)&lt;3,"",(C70+4*D70+E70)/6)</f>
      </c>
      <c r="G70" s="10">
        <f>IF(COUNT(C70:E70)&lt;3,"",(E70-C70)/6)</f>
      </c>
      <c r="I70" s="10"/>
      <c r="J70" s="11">
        <f>IF(OR(I70="",F70="",F70=0),"",(I70-F70)/F70)</f>
      </c>
    </row>
    <row r="71" spans="3:10" x14ac:dyDescent="0.25">
      <c r="C71" s="10"/>
      <c r="D71" s="10"/>
      <c r="E71" s="10"/>
      <c r="F71" s="6">
        <f>IF(COUNT(C71:E71)&lt;3,"",(C71+4*D71+E71)/6)</f>
      </c>
      <c r="G71" s="10">
        <f>IF(COUNT(C71:E71)&lt;3,"",(E71-C71)/6)</f>
      </c>
      <c r="I71" s="10"/>
      <c r="J71" s="11">
        <f>IF(OR(I71="",F71="",F71=0),"",(I71-F71)/F71)</f>
      </c>
    </row>
    <row r="72" spans="3:10" x14ac:dyDescent="0.25">
      <c r="C72" s="10"/>
      <c r="D72" s="10"/>
      <c r="E72" s="10"/>
      <c r="F72" s="6">
        <f>IF(COUNT(C72:E72)&lt;3,"",(C72+4*D72+E72)/6)</f>
      </c>
      <c r="G72" s="10">
        <f>IF(COUNT(C72:E72)&lt;3,"",(E72-C72)/6)</f>
      </c>
      <c r="I72" s="10"/>
      <c r="J72" s="11">
        <f>IF(OR(I72="",F72="",F72=0),"",(I72-F72)/F72)</f>
      </c>
    </row>
    <row r="73" spans="3:10" x14ac:dyDescent="0.25">
      <c r="C73" s="10"/>
      <c r="D73" s="10"/>
      <c r="E73" s="10"/>
      <c r="F73" s="6">
        <f>IF(COUNT(C73:E73)&lt;3,"",(C73+4*D73+E73)/6)</f>
      </c>
      <c r="G73" s="10">
        <f>IF(COUNT(C73:E73)&lt;3,"",(E73-C73)/6)</f>
      </c>
      <c r="I73" s="10"/>
      <c r="J73" s="11">
        <f>IF(OR(I73="",F73="",F73=0),"",(I73-F73)/F73)</f>
      </c>
    </row>
    <row r="74" spans="3:10" x14ac:dyDescent="0.25">
      <c r="C74" s="10"/>
      <c r="D74" s="10"/>
      <c r="E74" s="10"/>
      <c r="F74" s="6">
        <f>IF(COUNT(C74:E74)&lt;3,"",(C74+4*D74+E74)/6)</f>
      </c>
      <c r="G74" s="10">
        <f>IF(COUNT(C74:E74)&lt;3,"",(E74-C74)/6)</f>
      </c>
      <c r="I74" s="10"/>
      <c r="J74" s="11">
        <f>IF(OR(I74="",F74="",F74=0),"",(I74-F74)/F74)</f>
      </c>
    </row>
    <row r="75" spans="3:10" x14ac:dyDescent="0.25">
      <c r="C75" s="10"/>
      <c r="D75" s="10"/>
      <c r="E75" s="10"/>
      <c r="F75" s="6">
        <f>IF(COUNT(C75:E75)&lt;3,"",(C75+4*D75+E75)/6)</f>
      </c>
      <c r="G75" s="10">
        <f>IF(COUNT(C75:E75)&lt;3,"",(E75-C75)/6)</f>
      </c>
      <c r="I75" s="10"/>
      <c r="J75" s="11">
        <f>IF(OR(I75="",F75="",F75=0),"",(I75-F75)/F75)</f>
      </c>
    </row>
    <row r="76" spans="3:10" x14ac:dyDescent="0.25">
      <c r="C76" s="10"/>
      <c r="D76" s="10"/>
      <c r="E76" s="10"/>
      <c r="F76" s="6">
        <f>IF(COUNT(C76:E76)&lt;3,"",(C76+4*D76+E76)/6)</f>
      </c>
      <c r="G76" s="10">
        <f>IF(COUNT(C76:E76)&lt;3,"",(E76-C76)/6)</f>
      </c>
      <c r="I76" s="10"/>
      <c r="J76" s="11">
        <f>IF(OR(I76="",F76="",F76=0),"",(I76-F76)/F76)</f>
      </c>
    </row>
    <row r="77" spans="3:10" x14ac:dyDescent="0.25">
      <c r="C77" s="10"/>
      <c r="D77" s="10"/>
      <c r="E77" s="10"/>
      <c r="F77" s="6">
        <f>IF(COUNT(C77:E77)&lt;3,"",(C77+4*D77+E77)/6)</f>
      </c>
      <c r="G77" s="10">
        <f>IF(COUNT(C77:E77)&lt;3,"",(E77-C77)/6)</f>
      </c>
      <c r="I77" s="10"/>
      <c r="J77" s="11">
        <f>IF(OR(I77="",F77="",F77=0),"",(I77-F77)/F77)</f>
      </c>
    </row>
    <row r="78" spans="3:10" x14ac:dyDescent="0.25">
      <c r="C78" s="10"/>
      <c r="D78" s="10"/>
      <c r="E78" s="10"/>
      <c r="F78" s="6">
        <f>IF(COUNT(C78:E78)&lt;3,"",(C78+4*D78+E78)/6)</f>
      </c>
      <c r="G78" s="10">
        <f>IF(COUNT(C78:E78)&lt;3,"",(E78-C78)/6)</f>
      </c>
      <c r="I78" s="10"/>
      <c r="J78" s="11">
        <f>IF(OR(I78="",F78="",F78=0),"",(I78-F78)/F78)</f>
      </c>
    </row>
    <row r="79" spans="3:10" x14ac:dyDescent="0.25">
      <c r="C79" s="10"/>
      <c r="D79" s="10"/>
      <c r="E79" s="10"/>
      <c r="F79" s="6">
        <f>IF(COUNT(C79:E79)&lt;3,"",(C79+4*D79+E79)/6)</f>
      </c>
      <c r="G79" s="10">
        <f>IF(COUNT(C79:E79)&lt;3,"",(E79-C79)/6)</f>
      </c>
      <c r="I79" s="10"/>
      <c r="J79" s="11">
        <f>IF(OR(I79="",F79="",F79=0),"",(I79-F79)/F79)</f>
      </c>
    </row>
    <row r="80" spans="3:10" x14ac:dyDescent="0.25">
      <c r="C80" s="10"/>
      <c r="D80" s="10"/>
      <c r="E80" s="10"/>
      <c r="F80" s="6">
        <f>IF(COUNT(C80:E80)&lt;3,"",(C80+4*D80+E80)/6)</f>
      </c>
      <c r="G80" s="10">
        <f>IF(COUNT(C80:E80)&lt;3,"",(E80-C80)/6)</f>
      </c>
      <c r="I80" s="10"/>
      <c r="J80" s="11">
        <f>IF(OR(I80="",F80="",F80=0),"",(I80-F80)/F80)</f>
      </c>
    </row>
  </sheetData>
  <mergeCells count="10">
    <mergeCell ref="A1:J1"/>
    <mergeCell ref="A2:J2"/>
    <mergeCell ref="A4:B4"/>
    <mergeCell ref="A5:B5"/>
    <mergeCell ref="A6:B6"/>
    <mergeCell ref="A7:B7"/>
    <mergeCell ref="A8:B8"/>
    <mergeCell ref="A9:B9"/>
    <mergeCell ref="A10:B10"/>
    <mergeCell ref="A11:B11"/>
  </mergeCells>
  <conditionalFormatting sqref="C14:E80">
    <cfRule type="expression" dxfId="0" priority="1">
      <formula>AND(COUNT($C14:$E14)=3,OR($C14&gt;$D14,$D14&gt;$E14))</formula>
    </cfRule>
  </conditionalFormatting>
  <conditionalFormatting sqref="J14:J80">
    <cfRule type="expression" dxfId="1" priority="2">
      <formula>AND(ISNUMBER(J14),J14&gt;0.2)</formula>
    </cfRule>
    <cfRule type="expression" dxfId="2" priority="3">
      <formula>AND(ISNUMBER(J14),J14&lt;=0.2)</formula>
    </cfRule>
  </conditionalFormatting>
  <dataValidations count="2">
    <dataValidation type="decimal" operator="greaterThanOrEqual" allowBlank="1" showErrorMessage="1" error="Enter a number of days (0 or more)." sqref="C14:E80">
      <formula1>0</formula1>
    </dataValidation>
    <dataValidation type="decimal" operator="greaterThanOrEqual" allowBlank="1" showErrorMessage="1" error="Enter a number of days (0 or more)." sqref="I14:I80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32" customWidth="1"/>
    <col min="3" max="4" width="12" customWidth="1"/>
    <col min="5" max="5" width="46" customWidth="1"/>
  </cols>
  <sheetData>
    <row r="1" ht="26" customHeight="1" spans="1:5" x14ac:dyDescent="0.25">
      <c r="A1" s="4" t="s">
        <v>54</v>
      </c>
      <c r="B1" s="4"/>
      <c r="C1" s="4"/>
      <c r="D1" s="4"/>
      <c r="E1" s="4"/>
    </row>
    <row r="2" spans="1:5" x14ac:dyDescent="0.25">
      <c r="A2" s="5" t="s">
        <v>55</v>
      </c>
      <c r="B2" s="5"/>
      <c r="C2" s="5"/>
      <c r="D2" s="5"/>
      <c r="E2" s="5"/>
    </row>
    <row r="4" ht="34" customHeight="1" spans="1:5" x14ac:dyDescent="0.25">
      <c r="A4" s="9" t="s">
        <v>56</v>
      </c>
      <c r="B4" s="9" t="s">
        <v>57</v>
      </c>
      <c r="C4" s="9" t="s">
        <v>58</v>
      </c>
      <c r="D4" s="9" t="s">
        <v>59</v>
      </c>
      <c r="E4" s="9" t="s">
        <v>60</v>
      </c>
    </row>
    <row r="5" spans="1:5" x14ac:dyDescent="0.25">
      <c r="A5" t="s">
        <v>61</v>
      </c>
      <c r="B5" t="s">
        <v>41</v>
      </c>
      <c r="C5" s="10">
        <v>3</v>
      </c>
      <c r="D5" s="12" t="s">
        <v>62</v>
      </c>
      <c r="E5" t="s">
        <v>63</v>
      </c>
    </row>
    <row r="6" spans="1:5" x14ac:dyDescent="0.25">
      <c r="A6" t="s">
        <v>64</v>
      </c>
      <c r="B6" t="s">
        <v>43</v>
      </c>
      <c r="C6" s="10">
        <v>0.5</v>
      </c>
      <c r="D6" s="12" t="s">
        <v>62</v>
      </c>
      <c r="E6" t="s">
        <v>65</v>
      </c>
    </row>
    <row r="7" spans="3:4" x14ac:dyDescent="0.25">
      <c r="C7" s="10"/>
      <c r="D7" s="12"/>
    </row>
    <row r="8" spans="3:4" x14ac:dyDescent="0.25">
      <c r="C8" s="10"/>
      <c r="D8" s="12"/>
    </row>
    <row r="9" spans="3:4" x14ac:dyDescent="0.25">
      <c r="C9" s="10"/>
      <c r="D9" s="12"/>
    </row>
    <row r="10" spans="3:4" x14ac:dyDescent="0.25">
      <c r="C10" s="10"/>
      <c r="D10" s="12"/>
    </row>
    <row r="11" spans="3:4" x14ac:dyDescent="0.25">
      <c r="C11" s="10"/>
      <c r="D11" s="12"/>
    </row>
    <row r="12" spans="3:4" x14ac:dyDescent="0.25">
      <c r="C12" s="10"/>
      <c r="D12" s="12"/>
    </row>
    <row r="13" spans="3:4" x14ac:dyDescent="0.25">
      <c r="C13" s="10"/>
      <c r="D13" s="12"/>
    </row>
    <row r="14" spans="3:4" x14ac:dyDescent="0.25">
      <c r="C14" s="10"/>
      <c r="D14" s="12"/>
    </row>
    <row r="15" spans="3:4" x14ac:dyDescent="0.25">
      <c r="C15" s="10"/>
      <c r="D15" s="12"/>
    </row>
    <row r="16" spans="3:4" x14ac:dyDescent="0.25">
      <c r="C16" s="10"/>
      <c r="D16" s="12"/>
    </row>
    <row r="17" spans="3:4" x14ac:dyDescent="0.25">
      <c r="C17" s="10"/>
      <c r="D17" s="12"/>
    </row>
    <row r="18" spans="3:4" x14ac:dyDescent="0.25">
      <c r="C18" s="10"/>
      <c r="D18" s="12"/>
    </row>
    <row r="19" spans="3:4" x14ac:dyDescent="0.25">
      <c r="C19" s="10"/>
      <c r="D19" s="12"/>
    </row>
    <row r="20" spans="3:4" x14ac:dyDescent="0.25">
      <c r="C20" s="10"/>
      <c r="D20" s="12"/>
    </row>
    <row r="21" spans="3:4" x14ac:dyDescent="0.25">
      <c r="C21" s="10"/>
      <c r="D21" s="12"/>
    </row>
    <row r="22" spans="3:4" x14ac:dyDescent="0.25">
      <c r="C22" s="10"/>
      <c r="D22" s="12"/>
    </row>
    <row r="23" spans="3:4" x14ac:dyDescent="0.25">
      <c r="C23" s="10"/>
      <c r="D23" s="12"/>
    </row>
    <row r="24" spans="3:4" x14ac:dyDescent="0.25">
      <c r="C24" s="10"/>
      <c r="D24" s="12"/>
    </row>
    <row r="25" spans="3:4" x14ac:dyDescent="0.25">
      <c r="C25" s="10"/>
      <c r="D25" s="12"/>
    </row>
    <row r="26" spans="3:4" x14ac:dyDescent="0.25">
      <c r="C26" s="10"/>
      <c r="D26" s="12"/>
    </row>
    <row r="27" spans="3:4" x14ac:dyDescent="0.25">
      <c r="C27" s="10"/>
      <c r="D27" s="12"/>
    </row>
    <row r="28" spans="3:4" x14ac:dyDescent="0.25">
      <c r="C28" s="10"/>
      <c r="D28" s="12"/>
    </row>
    <row r="29" spans="3:4" x14ac:dyDescent="0.25">
      <c r="C29" s="10"/>
      <c r="D29" s="12"/>
    </row>
    <row r="30" spans="3:4" x14ac:dyDescent="0.25">
      <c r="C30" s="10"/>
      <c r="D30" s="12"/>
    </row>
    <row r="31" spans="3:4" x14ac:dyDescent="0.25">
      <c r="C31" s="10"/>
      <c r="D31" s="12"/>
    </row>
    <row r="32" spans="3:4" x14ac:dyDescent="0.25">
      <c r="C32" s="10"/>
      <c r="D32" s="12"/>
    </row>
    <row r="33" spans="3:4" x14ac:dyDescent="0.25">
      <c r="C33" s="10"/>
      <c r="D33" s="12"/>
    </row>
    <row r="34" spans="3:4" x14ac:dyDescent="0.25">
      <c r="C34" s="10"/>
      <c r="D34" s="12"/>
    </row>
    <row r="35" spans="3:4" x14ac:dyDescent="0.25">
      <c r="C35" s="10"/>
      <c r="D35" s="12"/>
    </row>
    <row r="36" spans="3:4" x14ac:dyDescent="0.25">
      <c r="C36" s="10"/>
      <c r="D36" s="12"/>
    </row>
    <row r="37" spans="3:4" x14ac:dyDescent="0.25">
      <c r="C37" s="10"/>
      <c r="D37" s="12"/>
    </row>
    <row r="38" spans="3:4" x14ac:dyDescent="0.25">
      <c r="C38" s="10"/>
      <c r="D38" s="12"/>
    </row>
    <row r="39" spans="3:4" x14ac:dyDescent="0.25">
      <c r="C39" s="10"/>
      <c r="D39" s="12"/>
    </row>
    <row r="40" spans="3:4" x14ac:dyDescent="0.25">
      <c r="C40" s="10"/>
      <c r="D40" s="12"/>
    </row>
  </sheetData>
  <mergeCells count="2">
    <mergeCell ref="A1:E1"/>
    <mergeCell ref="A2:E2"/>
  </mergeCells>
  <conditionalFormatting sqref="D5:D40">
    <cfRule type="cellIs" dxfId="3" priority="1" operator="equal">
      <formula>"Open"</formula>
    </cfRule>
    <cfRule type="cellIs" dxfId="4" priority="2" operator="equal">
      <formula>"Released"</formula>
    </cfRule>
    <cfRule type="cellIs" dxfId="5" priority="3" operator="equal">
      <formula>"Used"</formula>
    </cfRule>
  </conditionalFormatting>
  <dataValidations count="2">
    <dataValidation type="list" allowBlank="1" sqref="D10:D40">
      <formula1>"Open,Used,Released"</formula1>
    </dataValidation>
    <dataValidation type="list" allowBlank="1" sqref="D5:D40">
      <formula1>"Open,Used,Released"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Estimate</vt:lpstr>
      <vt:lpstr>Risks &amp; buffers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Abdullah</dc:creator>
  <dc:title/>
  <dc:subject/>
  <dc:description/>
  <cp:keywords/>
  <cp:category/>
  <cp:lastModifiedBy>Unknown</cp:lastModifiedBy>
  <dcterms:created xsi:type="dcterms:W3CDTF">2026-10-26T04:37:53Z</dcterms:created>
  <dcterms:modified xsi:type="dcterms:W3CDTF">2026-10-26T04:37:53Z</dcterms:modified>
</cp:coreProperties>
</file>